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BD9B46CB-F068-46F8-AA59-88C28B16844B}" xr6:coauthVersionLast="47" xr6:coauthVersionMax="47" xr10:uidLastSave="{00000000-0000-0000-0000-000000000000}"/>
  <bookViews>
    <workbookView xWindow="-120" yWindow="-120" windowWidth="29040" windowHeight="15840" xr2:uid="{19FDFBC5-DC0E-4B2E-9EA9-7286C215467F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Sheet1!$6:$6,Sheet1!$7:$7,Sheet1!$8:$8,Sheet1!$10:$10,Sheet1!$13:$13,Sheet1!$17:$17,Sheet1!$18:$18,Sheet1!$19:$19,Sheet1!$24:$24,Sheet1!$25:$25,Sheet1!$26:$26,Sheet1!$27:$27,Sheet1!$28:$28</definedName>
    <definedName name="QB_FORMULA_0" localSheetId="0" hidden="1">Sheet1!$F$9,Sheet1!$F$11,Sheet1!$F$14,Sheet1!$F$15,Sheet1!$F$20,Sheet1!$F$21,Sheet1!$F$29,Sheet1!$F$30</definedName>
    <definedName name="QB_ROW_1" localSheetId="0" hidden="1">Sheet1!$A$2</definedName>
    <definedName name="QB_ROW_1011" localSheetId="0" hidden="1">Sheet1!$B$3</definedName>
    <definedName name="QB_ROW_1220" localSheetId="0" hidden="1">Sheet1!$C$24</definedName>
    <definedName name="QB_ROW_1311" localSheetId="0" hidden="1">Sheet1!$B$15</definedName>
    <definedName name="QB_ROW_14011" localSheetId="0" hidden="1">Sheet1!$B$23</definedName>
    <definedName name="QB_ROW_14311" localSheetId="0" hidden="1">Sheet1!$B$29</definedName>
    <definedName name="QB_ROW_17221" localSheetId="0" hidden="1">Sheet1!$C$28</definedName>
    <definedName name="QB_ROW_2021" localSheetId="0" hidden="1">Sheet1!$C$4</definedName>
    <definedName name="QB_ROW_22330" localSheetId="0" hidden="1">Sheet1!$D$10</definedName>
    <definedName name="QB_ROW_2321" localSheetId="0" hidden="1">Sheet1!$C$11</definedName>
    <definedName name="QB_ROW_27230" localSheetId="0" hidden="1">Sheet1!$D$13</definedName>
    <definedName name="QB_ROW_301" localSheetId="0" hidden="1">Sheet1!$A$21</definedName>
    <definedName name="QB_ROW_3021" localSheetId="0" hidden="1">Sheet1!$C$12</definedName>
    <definedName name="QB_ROW_3321" localSheetId="0" hidden="1">Sheet1!$C$14</definedName>
    <definedName name="QB_ROW_37220" localSheetId="0" hidden="1">Sheet1!$C$25</definedName>
    <definedName name="QB_ROW_5011" localSheetId="0" hidden="1">Sheet1!$B$16</definedName>
    <definedName name="QB_ROW_52220" localSheetId="0" hidden="1">Sheet1!$C$17</definedName>
    <definedName name="QB_ROW_5311" localSheetId="0" hidden="1">Sheet1!$B$20</definedName>
    <definedName name="QB_ROW_53220" localSheetId="0" hidden="1">Sheet1!$C$18</definedName>
    <definedName name="QB_ROW_54220" localSheetId="0" hidden="1">Sheet1!$C$19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Sheet1!$C$26</definedName>
    <definedName name="QB_ROW_62220" localSheetId="0" hidden="1">Sheet1!$C$27</definedName>
    <definedName name="QB_ROW_7001" localSheetId="0" hidden="1">Sheet1!$A$22</definedName>
    <definedName name="QB_ROW_7301" localSheetId="0" hidden="1">Sheet1!$A$30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1" i="1"/>
  <c r="F20" i="1"/>
  <c r="F15" i="1"/>
  <c r="F14" i="1"/>
  <c r="F11" i="1"/>
  <c r="F9" i="1"/>
</calcChain>
</file>

<file path=xl/sharedStrings.xml><?xml version="1.0" encoding="utf-8"?>
<sst xmlns="http://schemas.openxmlformats.org/spreadsheetml/2006/main" count="30" uniqueCount="30">
  <si>
    <t>Oct 31,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</si>
  <si>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</si>
  <si>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</si>
  <si>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</si>
  <si>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</si>
  <si>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</si>
  <si>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</si>
  <si>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</si>
  <si>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</si>
  <si>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 · Plumas Bank - Checking Fire</t>
  </si>
  <si>
    <t>Total Checking/Savings</t>
  </si>
  <si>
    <t>Accounts Receivable</t>
  </si>
  <si>
    <t>11000 · Accounts Receivable</t>
  </si>
  <si>
    <t>Total Accounts Receivable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</si>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</sst>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30049E4-7903-4903-8311-22291FBFDE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DD82E2F-02CB-4612-9876-CACD06B907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D20D-098F-47F3-BDEF-F6A30CA76DAF}">
  <sheetPr codeName="Sheet1"/>
  <dimension ref="A1:F31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8.710937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25000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173829.69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228829.69</v>
      </c>
    </row>
    <row r="10" spans="1:6" ht="15.75" thickBot="1" x14ac:dyDescent="0.3">
      <c r="A10" s="1"/>
      <c r="B10" s="1"/>
      <c r="C10" s="1"/>
      <c r="D10" s="1" t="s">
        <v>9</v>
      </c>
      <c r="E10" s="1"/>
      <c r="F10" s="3">
        <v>1965.65</v>
      </c>
    </row>
    <row r="11" spans="1:6" x14ac:dyDescent="0.25">
      <c r="A11" s="1"/>
      <c r="B11" s="1"/>
      <c r="C11" s="1" t="s">
        <v>10</v>
      </c>
      <c r="D11" s="1"/>
      <c r="E11" s="1"/>
      <c r="F11" s="2">
        <f>ROUND(F4+SUM(F9:F10),5)</f>
        <v>230795.34</v>
      </c>
    </row>
    <row r="12" spans="1:6" x14ac:dyDescent="0.25">
      <c r="A12" s="1"/>
      <c r="B12" s="1"/>
      <c r="C12" s="1" t="s">
        <v>11</v>
      </c>
      <c r="D12" s="1"/>
      <c r="E12" s="1"/>
      <c r="F12" s="2"/>
    </row>
    <row r="13" spans="1:6" ht="15.75" thickBot="1" x14ac:dyDescent="0.3">
      <c r="A13" s="1"/>
      <c r="B13" s="1"/>
      <c r="C13" s="1"/>
      <c r="D13" s="1" t="s">
        <v>12</v>
      </c>
      <c r="E13" s="1"/>
      <c r="F13" s="4">
        <v>46354.83</v>
      </c>
    </row>
    <row r="14" spans="1:6" ht="15.75" thickBot="1" x14ac:dyDescent="0.3">
      <c r="A14" s="1"/>
      <c r="B14" s="1"/>
      <c r="C14" s="1" t="s">
        <v>13</v>
      </c>
      <c r="D14" s="1"/>
      <c r="E14" s="1"/>
      <c r="F14" s="5">
        <f>ROUND(SUM(F12:F13),5)</f>
        <v>46354.83</v>
      </c>
    </row>
    <row r="15" spans="1:6" x14ac:dyDescent="0.25">
      <c r="A15" s="1"/>
      <c r="B15" s="1" t="s">
        <v>14</v>
      </c>
      <c r="C15" s="1"/>
      <c r="D15" s="1"/>
      <c r="E15" s="1"/>
      <c r="F15" s="2">
        <f>ROUND(F3+F11+F14,5)</f>
        <v>277150.17</v>
      </c>
    </row>
    <row r="16" spans="1:6" x14ac:dyDescent="0.25">
      <c r="A16" s="1"/>
      <c r="B16" s="1" t="s">
        <v>15</v>
      </c>
      <c r="C16" s="1"/>
      <c r="D16" s="1"/>
      <c r="E16" s="1"/>
      <c r="F16" s="2"/>
    </row>
    <row r="17" spans="1:6" x14ac:dyDescent="0.25">
      <c r="A17" s="1"/>
      <c r="B17" s="1"/>
      <c r="C17" s="1" t="s">
        <v>16</v>
      </c>
      <c r="D17" s="1"/>
      <c r="E17" s="1"/>
      <c r="F17" s="2">
        <v>110739.58</v>
      </c>
    </row>
    <row r="18" spans="1:6" x14ac:dyDescent="0.25">
      <c r="A18" s="1"/>
      <c r="B18" s="1"/>
      <c r="C18" s="1" t="s">
        <v>17</v>
      </c>
      <c r="D18" s="1"/>
      <c r="E18" s="1"/>
      <c r="F18" s="2">
        <v>-53901.91</v>
      </c>
    </row>
    <row r="19" spans="1:6" ht="15.75" thickBot="1" x14ac:dyDescent="0.3">
      <c r="A19" s="1"/>
      <c r="B19" s="1"/>
      <c r="C19" s="1" t="s">
        <v>18</v>
      </c>
      <c r="D19" s="1"/>
      <c r="E19" s="1"/>
      <c r="F19" s="4">
        <v>-56837.67</v>
      </c>
    </row>
    <row r="20" spans="1:6" ht="15.75" thickBot="1" x14ac:dyDescent="0.3">
      <c r="A20" s="1"/>
      <c r="B20" s="1" t="s">
        <v>19</v>
      </c>
      <c r="C20" s="1"/>
      <c r="D20" s="1"/>
      <c r="E20" s="1"/>
      <c r="F20" s="6">
        <f>ROUND(SUM(F16:F19),5)</f>
        <v>0</v>
      </c>
    </row>
    <row r="21" spans="1:6" s="8" customFormat="1" ht="12" thickBot="1" x14ac:dyDescent="0.25">
      <c r="A21" s="1" t="s">
        <v>20</v>
      </c>
      <c r="B21" s="1"/>
      <c r="C21" s="1"/>
      <c r="D21" s="1"/>
      <c r="E21" s="1"/>
      <c r="F21" s="7">
        <f>ROUND(F2+F15+F20,5)</f>
        <v>277150.17</v>
      </c>
    </row>
    <row r="22" spans="1:6" ht="15.75" thickTop="1" x14ac:dyDescent="0.25">
      <c r="A22" s="1" t="s">
        <v>21</v>
      </c>
      <c r="B22" s="1"/>
      <c r="C22" s="1"/>
      <c r="D22" s="1"/>
      <c r="E22" s="1"/>
      <c r="F22" s="2"/>
    </row>
    <row r="23" spans="1:6" x14ac:dyDescent="0.25">
      <c r="A23" s="1"/>
      <c r="B23" s="1" t="s">
        <v>22</v>
      </c>
      <c r="C23" s="1"/>
      <c r="D23" s="1"/>
      <c r="E23" s="1"/>
      <c r="F23" s="2"/>
    </row>
    <row r="24" spans="1:6" x14ac:dyDescent="0.25">
      <c r="A24" s="1"/>
      <c r="B24" s="1"/>
      <c r="C24" s="1" t="s">
        <v>23</v>
      </c>
      <c r="D24" s="1"/>
      <c r="E24" s="1"/>
      <c r="F24" s="2">
        <v>58970.74</v>
      </c>
    </row>
    <row r="25" spans="1:6" x14ac:dyDescent="0.25">
      <c r="A25" s="1"/>
      <c r="B25" s="1"/>
      <c r="C25" s="1" t="s">
        <v>24</v>
      </c>
      <c r="D25" s="1"/>
      <c r="E25" s="1"/>
      <c r="F25" s="2">
        <v>55000</v>
      </c>
    </row>
    <row r="26" spans="1:6" x14ac:dyDescent="0.25">
      <c r="A26" s="1"/>
      <c r="B26" s="1"/>
      <c r="C26" s="1" t="s">
        <v>25</v>
      </c>
      <c r="D26" s="1"/>
      <c r="E26" s="1"/>
      <c r="F26" s="2">
        <v>189391</v>
      </c>
    </row>
    <row r="27" spans="1:6" x14ac:dyDescent="0.25">
      <c r="A27" s="1"/>
      <c r="B27" s="1"/>
      <c r="C27" s="1" t="s">
        <v>26</v>
      </c>
      <c r="D27" s="1"/>
      <c r="E27" s="1"/>
      <c r="F27" s="2">
        <v>21043</v>
      </c>
    </row>
    <row r="28" spans="1:6" ht="15.75" thickBot="1" x14ac:dyDescent="0.3">
      <c r="A28" s="1"/>
      <c r="B28" s="1"/>
      <c r="C28" s="1" t="s">
        <v>27</v>
      </c>
      <c r="D28" s="1"/>
      <c r="E28" s="1"/>
      <c r="F28" s="4">
        <v>-47254.57</v>
      </c>
    </row>
    <row r="29" spans="1:6" ht="15.75" thickBot="1" x14ac:dyDescent="0.3">
      <c r="A29" s="1"/>
      <c r="B29" s="1" t="s">
        <v>28</v>
      </c>
      <c r="C29" s="1"/>
      <c r="D29" s="1"/>
      <c r="E29" s="1"/>
      <c r="F29" s="6">
        <f>ROUND(SUM(F23:F28),5)</f>
        <v>277150.17</v>
      </c>
    </row>
    <row r="30" spans="1:6" s="8" customFormat="1" ht="12" thickBot="1" x14ac:dyDescent="0.25">
      <c r="A30" s="1" t="s">
        <v>29</v>
      </c>
      <c r="B30" s="1"/>
      <c r="C30" s="1"/>
      <c r="D30" s="1"/>
      <c r="E30" s="1"/>
      <c r="F30" s="7">
        <f>ROUND(F22+F29,5)</f>
        <v>277150.17</v>
      </c>
    </row>
    <row r="31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5:14 PM
&amp;"Arial,Bold"&amp;8 11/12/21
&amp;"Arial,Bold"&amp;8 Accrual Basis&amp;C&amp;"Arial,Bold"&amp;12 Gold Mountain CSD - Fire Fund
&amp;"Arial,Bold"&amp;14 Balance Sheet
&amp;"Arial,Bold"&amp;10 As of October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2021-11-13T01:14:37Z</dcterms:created>
  <dcterms:modified xsi:type="dcterms:W3CDTF">2021-11-13T01:14:56Z</dcterms:modified>
</cp:coreProperties>
</file>