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Financials\2021-22\July &amp; August 2021\"/>
    </mc:Choice>
  </mc:AlternateContent>
  <xr:revisionPtr revIDLastSave="0" documentId="8_{F934AA29-8959-4C82-A9DA-C6E1657896A7}" xr6:coauthVersionLast="47" xr6:coauthVersionMax="47" xr10:uidLastSave="{00000000-0000-0000-0000-000000000000}"/>
  <bookViews>
    <workbookView xWindow="3120" yWindow="3120" windowWidth="21600" windowHeight="11385" xr2:uid="{41805CBF-3C9F-4B2C-A3C9-4B523F592C16}"/>
  </bookViews>
  <sheets>
    <sheet name="Sheet1" sheetId="1" r:id="rId1"/>
  </sheets>
  <definedNames>
    <definedName name="_xlnm.Print_Titles" localSheetId="0">Sheet1!$A:$D,Sheet1!$1:$2</definedName>
    <definedName name="QB_COLUMN_59200" localSheetId="0" hidden="1">Sheet1!$E$2</definedName>
    <definedName name="QB_COLUMN_62230" localSheetId="0" hidden="1">Sheet1!$K$2</definedName>
    <definedName name="QB_COLUMN_63620" localSheetId="0" hidden="1">Sheet1!$I$2</definedName>
    <definedName name="QB_COLUMN_63650" localSheetId="0" hidden="1">Sheet1!$O$2</definedName>
    <definedName name="QB_COLUMN_76210" localSheetId="0" hidden="1">Sheet1!$G$2</definedName>
    <definedName name="QB_COLUMN_76240" localSheetId="0" hidden="1">Sheet1!$M$2</definedName>
    <definedName name="QB_COLUMN_76260" localSheetId="0" hidden="1">Sheet1!$Q$2</definedName>
    <definedName name="QB_DATA_0" localSheetId="0" hidden="1">Sheet1!$4:$4,Sheet1!$5:$5,Sheet1!$6:$6,Sheet1!$10:$10,Sheet1!$11:$11,Sheet1!$12:$12,Sheet1!$13:$13,Sheet1!$14:$14,Sheet1!$15:$15,Sheet1!$16:$16,Sheet1!$17:$17,Sheet1!$18:$18,Sheet1!$19:$19,Sheet1!$20:$20,Sheet1!$21:$21,Sheet1!$24:$24</definedName>
    <definedName name="QB_DATA_1" localSheetId="0" hidden="1">Sheet1!$25:$25,Sheet1!$26:$26,Sheet1!$27:$27,Sheet1!$28:$28,Sheet1!$30:$30,Sheet1!$32:$32,Sheet1!$33:$33,Sheet1!$34:$34,Sheet1!$37:$37,Sheet1!$38:$38,Sheet1!$39:$39,Sheet1!$40:$40,Sheet1!$41:$41,Sheet1!$42:$42,Sheet1!$43:$43,Sheet1!$46:$46</definedName>
    <definedName name="QB_DATA_2" localSheetId="0" hidden="1">Sheet1!$47:$47</definedName>
    <definedName name="QB_FORMULA_0" localSheetId="0" hidden="1">Sheet1!$I$4,Sheet1!$O$4,Sheet1!$I$5,Sheet1!$O$5,Sheet1!$I$6,Sheet1!$O$6,Sheet1!$E$7,Sheet1!$G$7,Sheet1!$I$7,Sheet1!$K$7,Sheet1!$M$7,Sheet1!$O$7,Sheet1!$Q$7,Sheet1!$I$10,Sheet1!$O$10,Sheet1!$I$11</definedName>
    <definedName name="QB_FORMULA_1" localSheetId="0" hidden="1">Sheet1!$O$11,Sheet1!$I$12,Sheet1!$O$12,Sheet1!$I$13,Sheet1!$O$13,Sheet1!$I$14,Sheet1!$O$14,Sheet1!$I$15,Sheet1!$O$15,Sheet1!$I$16,Sheet1!$O$16,Sheet1!$I$17,Sheet1!$O$17,Sheet1!$I$18,Sheet1!$O$18,Sheet1!$I$19</definedName>
    <definedName name="QB_FORMULA_2" localSheetId="0" hidden="1">Sheet1!$O$19,Sheet1!$I$20,Sheet1!$O$20,Sheet1!$I$21,Sheet1!$O$21,Sheet1!$E$22,Sheet1!$G$22,Sheet1!$I$22,Sheet1!$K$22,Sheet1!$M$22,Sheet1!$O$22,Sheet1!$Q$22,Sheet1!$I$24,Sheet1!$O$24,Sheet1!$I$25,Sheet1!$O$25</definedName>
    <definedName name="QB_FORMULA_3" localSheetId="0" hidden="1">Sheet1!$I$26,Sheet1!$O$26,Sheet1!$I$27,Sheet1!$O$27,Sheet1!$I$28,Sheet1!$O$28,Sheet1!$E$29,Sheet1!$G$29,Sheet1!$I$29,Sheet1!$K$29,Sheet1!$M$29,Sheet1!$O$29,Sheet1!$Q$29,Sheet1!$I$30,Sheet1!$O$30,Sheet1!$I$32</definedName>
    <definedName name="QB_FORMULA_4" localSheetId="0" hidden="1">Sheet1!$O$32,Sheet1!$I$33,Sheet1!$O$33,Sheet1!$I$34,Sheet1!$O$34,Sheet1!$E$35,Sheet1!$G$35,Sheet1!$I$35,Sheet1!$K$35,Sheet1!$M$35,Sheet1!$O$35,Sheet1!$Q$35,Sheet1!$I$37,Sheet1!$O$37,Sheet1!$I$38,Sheet1!$O$38</definedName>
    <definedName name="QB_FORMULA_5" localSheetId="0" hidden="1">Sheet1!$I$39,Sheet1!$O$39,Sheet1!$I$40,Sheet1!$O$40,Sheet1!$I$41,Sheet1!$O$41,Sheet1!$I$42,Sheet1!$O$42,Sheet1!$I$43,Sheet1!$O$43,Sheet1!$E$44,Sheet1!$G$44,Sheet1!$I$44,Sheet1!$K$44,Sheet1!$M$44,Sheet1!$O$44</definedName>
    <definedName name="QB_FORMULA_6" localSheetId="0" hidden="1">Sheet1!$Q$44,Sheet1!$I$46,Sheet1!$O$46,Sheet1!$I$47,Sheet1!$O$47,Sheet1!$E$48,Sheet1!$G$48,Sheet1!$I$48,Sheet1!$K$48,Sheet1!$M$48,Sheet1!$O$48,Sheet1!$Q$48,Sheet1!$E$49,Sheet1!$G$49,Sheet1!$I$49,Sheet1!$K$49</definedName>
    <definedName name="QB_FORMULA_7" localSheetId="0" hidden="1">Sheet1!$M$49,Sheet1!$O$49,Sheet1!$Q$49,Sheet1!$E$50,Sheet1!$G$50,Sheet1!$I$50,Sheet1!$K$50,Sheet1!$M$50,Sheet1!$O$50,Sheet1!$Q$50</definedName>
    <definedName name="QB_ROW_10230" localSheetId="0" hidden="1">Sheet1!$D$10</definedName>
    <definedName name="QB_ROW_11230" localSheetId="0" hidden="1">Sheet1!$D$16</definedName>
    <definedName name="QB_ROW_12230" localSheetId="0" hidden="1">Sheet1!$D$25</definedName>
    <definedName name="QB_ROW_13020" localSheetId="0" hidden="1">Sheet1!$C$23</definedName>
    <definedName name="QB_ROW_13320" localSheetId="0" hidden="1">Sheet1!$C$29</definedName>
    <definedName name="QB_ROW_16020" localSheetId="0" hidden="1">Sheet1!$C$9</definedName>
    <definedName name="QB_ROW_16320" localSheetId="0" hidden="1">Sheet1!$C$22</definedName>
    <definedName name="QB_ROW_17220" localSheetId="0" hidden="1">Sheet1!$C$30</definedName>
    <definedName name="QB_ROW_18020" localSheetId="0" hidden="1">Sheet1!$C$31</definedName>
    <definedName name="QB_ROW_18301" localSheetId="0" hidden="1">Sheet1!$A$50</definedName>
    <definedName name="QB_ROW_18320" localSheetId="0" hidden="1">Sheet1!$C$35</definedName>
    <definedName name="QB_ROW_20012" localSheetId="0" hidden="1">Sheet1!$B$3</definedName>
    <definedName name="QB_ROW_20312" localSheetId="0" hidden="1">Sheet1!$B$7</definedName>
    <definedName name="QB_ROW_21012" localSheetId="0" hidden="1">Sheet1!$B$8</definedName>
    <definedName name="QB_ROW_21230" localSheetId="0" hidden="1">Sheet1!$D$26</definedName>
    <definedName name="QB_ROW_21312" localSheetId="0" hidden="1">Sheet1!$B$49</definedName>
    <definedName name="QB_ROW_26230" localSheetId="0" hidden="1">Sheet1!$D$33</definedName>
    <definedName name="QB_ROW_30230" localSheetId="0" hidden="1">Sheet1!$D$18</definedName>
    <definedName name="QB_ROW_31230" localSheetId="0" hidden="1">Sheet1!$D$19</definedName>
    <definedName name="QB_ROW_32230" localSheetId="0" hidden="1">Sheet1!$D$34</definedName>
    <definedName name="QB_ROW_33230" localSheetId="0" hidden="1">Sheet1!$D$24</definedName>
    <definedName name="QB_ROW_38230" localSheetId="0" hidden="1">Sheet1!$D$13</definedName>
    <definedName name="QB_ROW_39230" localSheetId="0" hidden="1">Sheet1!$D$32</definedName>
    <definedName name="QB_ROW_40230" localSheetId="0" hidden="1">Sheet1!$D$20</definedName>
    <definedName name="QB_ROW_44220" localSheetId="0" hidden="1">Sheet1!$C$5</definedName>
    <definedName name="QB_ROW_45230" localSheetId="0" hidden="1">Sheet1!$D$17</definedName>
    <definedName name="QB_ROW_46230" localSheetId="0" hidden="1">Sheet1!$D$21</definedName>
    <definedName name="QB_ROW_50230" localSheetId="0" hidden="1">Sheet1!$D$27</definedName>
    <definedName name="QB_ROW_55230" localSheetId="0" hidden="1">Sheet1!$D$11</definedName>
    <definedName name="QB_ROW_60230" localSheetId="0" hidden="1">Sheet1!$D$12</definedName>
    <definedName name="QB_ROW_6220" localSheetId="0" hidden="1">Sheet1!$C$4</definedName>
    <definedName name="QB_ROW_63020" localSheetId="0" hidden="1">Sheet1!$C$36</definedName>
    <definedName name="QB_ROW_63320" localSheetId="0" hidden="1">Sheet1!$C$44</definedName>
    <definedName name="QB_ROW_64020" localSheetId="0" hidden="1">Sheet1!$C$45</definedName>
    <definedName name="QB_ROW_64320" localSheetId="0" hidden="1">Sheet1!$C$48</definedName>
    <definedName name="QB_ROW_65230" localSheetId="0" hidden="1">Sheet1!$D$37</definedName>
    <definedName name="QB_ROW_66230" localSheetId="0" hidden="1">Sheet1!$D$38</definedName>
    <definedName name="QB_ROW_67230" localSheetId="0" hidden="1">Sheet1!$D$39</definedName>
    <definedName name="QB_ROW_68230" localSheetId="0" hidden="1">Sheet1!$D$40</definedName>
    <definedName name="QB_ROW_69230" localSheetId="0" hidden="1">Sheet1!$D$41</definedName>
    <definedName name="QB_ROW_70230" localSheetId="0" hidden="1">Sheet1!$D$42</definedName>
    <definedName name="QB_ROW_71230" localSheetId="0" hidden="1">Sheet1!$D$43</definedName>
    <definedName name="QB_ROW_72230" localSheetId="0" hidden="1">Sheet1!$D$46</definedName>
    <definedName name="QB_ROW_73230" localSheetId="0" hidden="1">Sheet1!$D$47</definedName>
    <definedName name="QB_ROW_74220" localSheetId="0" hidden="1">Sheet1!$C$6</definedName>
    <definedName name="QB_ROW_76230" localSheetId="0" hidden="1">Sheet1!$D$14</definedName>
    <definedName name="QB_ROW_77230" localSheetId="0" hidden="1">Sheet1!$D$15</definedName>
    <definedName name="QB_ROW_78230" localSheetId="0" hidden="1">Sheet1!$D$28</definedName>
    <definedName name="QBCANSUPPORTUPDATE" localSheetId="0">TRUE</definedName>
    <definedName name="QBCOMPANYFILENAME" localSheetId="0">"C:\Users\Public\Documents\Intuit\GM CSD FIRE CURRENT.QBW"</definedName>
    <definedName name="QBENDDATE" localSheetId="0">20210831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"1cc3a7a5ee7c421ba94f1ec03f7b9594"</definedName>
    <definedName name="QBREPORTCOMPARECOL_ANNUALBUDGET" localSheetId="0">TRUE</definedName>
    <definedName name="QBREPORTCOMPARECOL_AVGCOGS" localSheetId="0">FALSE</definedName>
    <definedName name="QBREPORTCOMPARECOL_AVGPRICE" localSheetId="0">FALSE</definedName>
    <definedName name="QBREPORTCOMPARECOL_BUDDIFF" localSheetId="0">TRUE</definedName>
    <definedName name="QBREPORTCOMPARECOL_BUDGET" localSheetId="0">TRUE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TRUE</definedName>
    <definedName name="QBREPORTCOMPARECOL_YTDBUDGET" localSheetId="0">TRUE</definedName>
    <definedName name="QBREPORTCOMPARECOL_YTDPCT" localSheetId="0">FALSE</definedName>
    <definedName name="QBREPORTROWAXIS" localSheetId="0">11</definedName>
    <definedName name="QBREPORTSUBCOLAXIS" localSheetId="0">24</definedName>
    <definedName name="QBREPORTTYPE" localSheetId="0">273</definedName>
    <definedName name="QBROWHEADERS" localSheetId="0">4</definedName>
    <definedName name="QBSTARTDATE" localSheetId="0">20210701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0" i="1" l="1"/>
  <c r="O50" i="1"/>
  <c r="M50" i="1"/>
  <c r="K50" i="1"/>
  <c r="I50" i="1"/>
  <c r="G50" i="1"/>
  <c r="E50" i="1"/>
  <c r="Q49" i="1"/>
  <c r="O49" i="1"/>
  <c r="M49" i="1"/>
  <c r="K49" i="1"/>
  <c r="I49" i="1"/>
  <c r="G49" i="1"/>
  <c r="E49" i="1"/>
  <c r="Q48" i="1"/>
  <c r="O48" i="1"/>
  <c r="M48" i="1"/>
  <c r="K48" i="1"/>
  <c r="I48" i="1"/>
  <c r="G48" i="1"/>
  <c r="E48" i="1"/>
  <c r="O47" i="1"/>
  <c r="I47" i="1"/>
  <c r="O46" i="1"/>
  <c r="I46" i="1"/>
  <c r="Q44" i="1"/>
  <c r="O44" i="1"/>
  <c r="M44" i="1"/>
  <c r="K44" i="1"/>
  <c r="I44" i="1"/>
  <c r="G44" i="1"/>
  <c r="E44" i="1"/>
  <c r="O43" i="1"/>
  <c r="I43" i="1"/>
  <c r="O42" i="1"/>
  <c r="I42" i="1"/>
  <c r="O41" i="1"/>
  <c r="I41" i="1"/>
  <c r="O40" i="1"/>
  <c r="I40" i="1"/>
  <c r="O39" i="1"/>
  <c r="I39" i="1"/>
  <c r="O38" i="1"/>
  <c r="I38" i="1"/>
  <c r="O37" i="1"/>
  <c r="I37" i="1"/>
  <c r="Q35" i="1"/>
  <c r="O35" i="1"/>
  <c r="M35" i="1"/>
  <c r="K35" i="1"/>
  <c r="I35" i="1"/>
  <c r="G35" i="1"/>
  <c r="E35" i="1"/>
  <c r="O34" i="1"/>
  <c r="I34" i="1"/>
  <c r="O33" i="1"/>
  <c r="I33" i="1"/>
  <c r="O32" i="1"/>
  <c r="I32" i="1"/>
  <c r="O30" i="1"/>
  <c r="I30" i="1"/>
  <c r="Q29" i="1"/>
  <c r="O29" i="1"/>
  <c r="M29" i="1"/>
  <c r="K29" i="1"/>
  <c r="I29" i="1"/>
  <c r="G29" i="1"/>
  <c r="E29" i="1"/>
  <c r="O28" i="1"/>
  <c r="I28" i="1"/>
  <c r="O27" i="1"/>
  <c r="I27" i="1"/>
  <c r="O26" i="1"/>
  <c r="I26" i="1"/>
  <c r="O25" i="1"/>
  <c r="I25" i="1"/>
  <c r="O24" i="1"/>
  <c r="I24" i="1"/>
  <c r="Q22" i="1"/>
  <c r="O22" i="1"/>
  <c r="M22" i="1"/>
  <c r="K22" i="1"/>
  <c r="I22" i="1"/>
  <c r="G22" i="1"/>
  <c r="E22" i="1"/>
  <c r="O21" i="1"/>
  <c r="I21" i="1"/>
  <c r="O20" i="1"/>
  <c r="I20" i="1"/>
  <c r="O19" i="1"/>
  <c r="I19" i="1"/>
  <c r="O18" i="1"/>
  <c r="I18" i="1"/>
  <c r="O17" i="1"/>
  <c r="I17" i="1"/>
  <c r="O16" i="1"/>
  <c r="I16" i="1"/>
  <c r="O15" i="1"/>
  <c r="I15" i="1"/>
  <c r="O14" i="1"/>
  <c r="I14" i="1"/>
  <c r="O13" i="1"/>
  <c r="I13" i="1"/>
  <c r="O12" i="1"/>
  <c r="I12" i="1"/>
  <c r="O11" i="1"/>
  <c r="I11" i="1"/>
  <c r="O10" i="1"/>
  <c r="I10" i="1"/>
  <c r="Q7" i="1"/>
  <c r="O7" i="1"/>
  <c r="M7" i="1"/>
  <c r="K7" i="1"/>
  <c r="I7" i="1"/>
  <c r="G7" i="1"/>
  <c r="E7" i="1"/>
  <c r="O6" i="1"/>
  <c r="I6" i="1"/>
  <c r="O5" i="1"/>
  <c r="I5" i="1"/>
  <c r="O4" i="1"/>
  <c r="I4" i="1"/>
</calcChain>
</file>

<file path=xl/sharedStrings.xml><?xml version="1.0" encoding="utf-8"?>
<sst xmlns="http://schemas.openxmlformats.org/spreadsheetml/2006/main" count="55" uniqueCount="53">
  <si>
    <t>Jul - Aug 21</t>
  </si>
  <si>
    <t>Budget</t>
  </si>
  <si>
    <t>$ Over Budget</t>
  </si>
  <si>
    <t>YTD Budget</t>
  </si>
  <si>
    <t>Annual Budget</t>
  </si>
  <si>
    <t>Income</t>
  </si>
  <si>
    <t>5001 · Fire Protection Revenue</t>
  </si>
  <si>
    <t>5004 · Interest Income</t>
  </si>
  <si>
    <t>5005 · Fidelity - Interest Income</t>
  </si>
  <si>
    <t>Total Income</t>
  </si>
  <si>
    <t>Expense</t>
  </si>
  <si>
    <t>7000 · Expenditures</t>
  </si>
  <si>
    <t>7010 · Admin Fee - W&amp;S</t>
  </si>
  <si>
    <t>7013 · Wages Expense</t>
  </si>
  <si>
    <t>7014 · Payroll Taxes</t>
  </si>
  <si>
    <t>7015 · Misc, Equipment &amp; Supplies</t>
  </si>
  <si>
    <t>7016 · Fire Manager</t>
  </si>
  <si>
    <t>7017 · Fire Coordinator</t>
  </si>
  <si>
    <t>7020 · Fire Protection Contract</t>
  </si>
  <si>
    <t>7025 · Attack Vehicle Maintenance</t>
  </si>
  <si>
    <t>7030 · Community Awareness &amp; Education</t>
  </si>
  <si>
    <t>7040 · Volunteer Fire Fighter Support</t>
  </si>
  <si>
    <t>7050 · Emergency Notification System</t>
  </si>
  <si>
    <t>7058 · Bank Charges</t>
  </si>
  <si>
    <t>Total 7000 · Expenditures</t>
  </si>
  <si>
    <t>7250 · Special Projects</t>
  </si>
  <si>
    <t>7250-1 · Tatical Emergency Response Plan</t>
  </si>
  <si>
    <t>7250-2 · Hazardous Fuel Program</t>
  </si>
  <si>
    <t>7250-4 · Fire Protection Consultant</t>
  </si>
  <si>
    <t>7250-5 · Master Plan</t>
  </si>
  <si>
    <t>7250-6 · Hazardous Fuel Management</t>
  </si>
  <si>
    <t>Total 7250 · Special Projects</t>
  </si>
  <si>
    <t>7500 · Operating Contingency</t>
  </si>
  <si>
    <t>8900 · Capital Projects</t>
  </si>
  <si>
    <t>8900-1 · Quick Attack Vehicle Improve</t>
  </si>
  <si>
    <t>8900-2 · Fire Flow Infrastructure</t>
  </si>
  <si>
    <t>8900-20 · Fuel Break Maintenance Reserve</t>
  </si>
  <si>
    <t>Total 8900 · Capital Projects</t>
  </si>
  <si>
    <t>9000 · Capital Reserve - Expenses</t>
  </si>
  <si>
    <t>9000-1 · Community Bldg/Firehouse</t>
  </si>
  <si>
    <t>9000-2 · Water Tank Hydrant</t>
  </si>
  <si>
    <t>9000-3 · Fire Truck Connections BS 2 &amp; 6</t>
  </si>
  <si>
    <t>9000-4 · Quick Attack Vehicle - Upgrades</t>
  </si>
  <si>
    <t>9000-5 · Communications System - Upgrade</t>
  </si>
  <si>
    <t>9000-6 · Future Hydrants</t>
  </si>
  <si>
    <t>9000-7 · Fire Flow - Upgrade</t>
  </si>
  <si>
    <t>Total 9000 · Capital Reserve - Expenses</t>
  </si>
  <si>
    <t>9100 · Operational Reserve - Expenses</t>
  </si>
  <si>
    <t>9100-1 · Fire Pipelines - Study</t>
  </si>
  <si>
    <t>9100-2 · Study Expanding QAV to Cert</t>
  </si>
  <si>
    <t>Total 9100 · Operational Reserve - Expenses</t>
  </si>
  <si>
    <t>Total Expense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</si>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</sst>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1" fillId="0" borderId="0" xfId="0" applyNumberFormat="1" applyFont="1"/>
    <xf numFmtId="49" fontId="0" fillId="0" borderId="1" xfId="0" applyNumberFormat="1" applyBorder="1" applyAlignment="1">
      <alignment horizontal="centerContinuous"/>
    </xf>
    <xf numFmtId="49" fontId="0" fillId="0" borderId="0" xfId="0" applyNumberFormat="1" applyBorder="1" applyAlignment="1">
      <alignment horizontal="centerContinuous"/>
    </xf>
    <xf numFmtId="164" fontId="2" fillId="0" borderId="0" xfId="0" applyNumberFormat="1" applyFont="1"/>
    <xf numFmtId="49" fontId="2" fillId="0" borderId="0" xfId="0" applyNumberFormat="1" applyFont="1"/>
    <xf numFmtId="164" fontId="2" fillId="0" borderId="3" xfId="0" applyNumberFormat="1" applyFont="1" applyBorder="1"/>
    <xf numFmtId="164" fontId="2" fillId="0" borderId="0" xfId="0" applyNumberFormat="1" applyFont="1" applyBorder="1"/>
    <xf numFmtId="164" fontId="2" fillId="0" borderId="4" xfId="0" applyNumberFormat="1" applyFont="1" applyBorder="1"/>
    <xf numFmtId="164" fontId="1" fillId="0" borderId="5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314325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135B70A8-957F-4174-8B89-E7F43D0BE5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314325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89C1EF79-853D-4BC0-BDF2-AE9C8F0A97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74702-3EBF-4FD5-94C3-BBE6484BADFB}">
  <sheetPr codeName="Sheet1"/>
  <dimension ref="A1:Q51"/>
  <sheetViews>
    <sheetView tabSelected="1" workbookViewId="0">
      <pane xSplit="4" ySplit="2" topLeftCell="E3" activePane="bottomRight" state="frozenSplit"/>
      <selection pane="topRight" activeCell="E1" sqref="E1"/>
      <selection pane="bottomLeft" activeCell="A3" sqref="A3"/>
      <selection pane="bottomRight"/>
    </sheetView>
  </sheetViews>
  <sheetFormatPr defaultRowHeight="15" x14ac:dyDescent="0.25"/>
  <cols>
    <col min="1" max="3" width="3" style="15" customWidth="1"/>
    <col min="4" max="4" width="36" style="15" customWidth="1"/>
    <col min="5" max="5" width="10" style="16" bestFit="1" customWidth="1"/>
    <col min="6" max="6" width="2.28515625" style="16" customWidth="1"/>
    <col min="7" max="7" width="8.42578125" style="16" bestFit="1" customWidth="1"/>
    <col min="8" max="8" width="2.28515625" style="16" customWidth="1"/>
    <col min="9" max="9" width="12" style="16" bestFit="1" customWidth="1"/>
    <col min="10" max="10" width="2.28515625" style="16" customWidth="1"/>
    <col min="11" max="11" width="10" style="16" bestFit="1" customWidth="1"/>
    <col min="12" max="12" width="2.28515625" style="16" customWidth="1"/>
    <col min="13" max="13" width="10" style="16" bestFit="1" customWidth="1"/>
    <col min="14" max="14" width="2.28515625" style="16" customWidth="1"/>
    <col min="15" max="15" width="12" style="16" bestFit="1" customWidth="1"/>
    <col min="16" max="16" width="2.28515625" style="16" customWidth="1"/>
    <col min="17" max="17" width="12.42578125" style="16" bestFit="1" customWidth="1"/>
  </cols>
  <sheetData>
    <row r="1" spans="1:17" ht="15.75" thickBot="1" x14ac:dyDescent="0.3">
      <c r="A1" s="1"/>
      <c r="B1" s="1"/>
      <c r="C1" s="1"/>
      <c r="D1" s="1"/>
      <c r="E1" s="3"/>
      <c r="F1" s="2"/>
      <c r="G1" s="3"/>
      <c r="H1" s="2"/>
      <c r="I1" s="3"/>
      <c r="J1" s="2"/>
      <c r="K1" s="3"/>
      <c r="L1" s="2"/>
      <c r="M1" s="3"/>
      <c r="N1" s="2"/>
      <c r="O1" s="3"/>
      <c r="P1" s="2"/>
      <c r="Q1" s="3"/>
    </row>
    <row r="2" spans="1:17" s="14" customFormat="1" ht="16.5" thickTop="1" thickBot="1" x14ac:dyDescent="0.3">
      <c r="A2" s="11"/>
      <c r="B2" s="11"/>
      <c r="C2" s="11"/>
      <c r="D2" s="11"/>
      <c r="E2" s="12" t="s">
        <v>0</v>
      </c>
      <c r="F2" s="13"/>
      <c r="G2" s="12" t="s">
        <v>1</v>
      </c>
      <c r="H2" s="13"/>
      <c r="I2" s="12" t="s">
        <v>2</v>
      </c>
      <c r="J2" s="13"/>
      <c r="K2" s="12" t="s">
        <v>0</v>
      </c>
      <c r="L2" s="13"/>
      <c r="M2" s="12" t="s">
        <v>3</v>
      </c>
      <c r="N2" s="13"/>
      <c r="O2" s="12" t="s">
        <v>2</v>
      </c>
      <c r="P2" s="13"/>
      <c r="Q2" s="12" t="s">
        <v>4</v>
      </c>
    </row>
    <row r="3" spans="1:17" ht="15.75" thickTop="1" x14ac:dyDescent="0.25">
      <c r="A3" s="1"/>
      <c r="B3" s="1" t="s">
        <v>5</v>
      </c>
      <c r="C3" s="1"/>
      <c r="D3" s="1"/>
      <c r="E3" s="4"/>
      <c r="F3" s="5"/>
      <c r="G3" s="4"/>
      <c r="H3" s="5"/>
      <c r="I3" s="4"/>
      <c r="J3" s="5"/>
      <c r="K3" s="4"/>
      <c r="L3" s="5"/>
      <c r="M3" s="4"/>
      <c r="N3" s="5"/>
      <c r="O3" s="4"/>
      <c r="P3" s="5"/>
      <c r="Q3" s="4"/>
    </row>
    <row r="4" spans="1:17" x14ac:dyDescent="0.25">
      <c r="A4" s="1"/>
      <c r="B4" s="1"/>
      <c r="C4" s="1" t="s">
        <v>6</v>
      </c>
      <c r="D4" s="1"/>
      <c r="E4" s="4">
        <v>0</v>
      </c>
      <c r="F4" s="5"/>
      <c r="G4" s="4">
        <v>0</v>
      </c>
      <c r="H4" s="5"/>
      <c r="I4" s="4">
        <f>ROUND((E4-G4),5)</f>
        <v>0</v>
      </c>
      <c r="J4" s="5"/>
      <c r="K4" s="4">
        <v>0</v>
      </c>
      <c r="L4" s="5"/>
      <c r="M4" s="4">
        <v>0</v>
      </c>
      <c r="N4" s="5"/>
      <c r="O4" s="4">
        <f>ROUND((K4-M4),5)</f>
        <v>0</v>
      </c>
      <c r="P4" s="5"/>
      <c r="Q4" s="4">
        <v>118000</v>
      </c>
    </row>
    <row r="5" spans="1:17" x14ac:dyDescent="0.25">
      <c r="A5" s="1"/>
      <c r="B5" s="1"/>
      <c r="C5" s="1" t="s">
        <v>7</v>
      </c>
      <c r="D5" s="1"/>
      <c r="E5" s="4">
        <v>0</v>
      </c>
      <c r="F5" s="5"/>
      <c r="G5" s="4">
        <v>0</v>
      </c>
      <c r="H5" s="5"/>
      <c r="I5" s="4">
        <f>ROUND((E5-G5),5)</f>
        <v>0</v>
      </c>
      <c r="J5" s="5"/>
      <c r="K5" s="4">
        <v>0</v>
      </c>
      <c r="L5" s="5"/>
      <c r="M5" s="4">
        <v>0</v>
      </c>
      <c r="N5" s="5"/>
      <c r="O5" s="4">
        <f>ROUND((K5-M5),5)</f>
        <v>0</v>
      </c>
      <c r="P5" s="5"/>
      <c r="Q5" s="4">
        <v>500</v>
      </c>
    </row>
    <row r="6" spans="1:17" ht="15.75" thickBot="1" x14ac:dyDescent="0.3">
      <c r="A6" s="1"/>
      <c r="B6" s="1"/>
      <c r="C6" s="1" t="s">
        <v>8</v>
      </c>
      <c r="D6" s="1"/>
      <c r="E6" s="6">
        <v>2.62</v>
      </c>
      <c r="F6" s="5"/>
      <c r="G6" s="6">
        <v>0</v>
      </c>
      <c r="H6" s="5"/>
      <c r="I6" s="6">
        <f>ROUND((E6-G6),5)</f>
        <v>2.62</v>
      </c>
      <c r="J6" s="5"/>
      <c r="K6" s="6">
        <v>2.62</v>
      </c>
      <c r="L6" s="5"/>
      <c r="M6" s="6">
        <v>0</v>
      </c>
      <c r="N6" s="5"/>
      <c r="O6" s="6">
        <f>ROUND((K6-M6),5)</f>
        <v>2.62</v>
      </c>
      <c r="P6" s="5"/>
      <c r="Q6" s="6">
        <v>0</v>
      </c>
    </row>
    <row r="7" spans="1:17" x14ac:dyDescent="0.25">
      <c r="A7" s="1"/>
      <c r="B7" s="1" t="s">
        <v>9</v>
      </c>
      <c r="C7" s="1"/>
      <c r="D7" s="1"/>
      <c r="E7" s="4">
        <f>ROUND(SUM(E3:E6),5)</f>
        <v>2.62</v>
      </c>
      <c r="F7" s="5"/>
      <c r="G7" s="4">
        <f>ROUND(SUM(G3:G6),5)</f>
        <v>0</v>
      </c>
      <c r="H7" s="5"/>
      <c r="I7" s="4">
        <f>ROUND((E7-G7),5)</f>
        <v>2.62</v>
      </c>
      <c r="J7" s="5"/>
      <c r="K7" s="4">
        <f>ROUND(SUM(K3:K6),5)</f>
        <v>2.62</v>
      </c>
      <c r="L7" s="5"/>
      <c r="M7" s="4">
        <f>ROUND(SUM(M3:M6),5)</f>
        <v>0</v>
      </c>
      <c r="N7" s="5"/>
      <c r="O7" s="4">
        <f>ROUND((K7-M7),5)</f>
        <v>2.62</v>
      </c>
      <c r="P7" s="5"/>
      <c r="Q7" s="4">
        <f>ROUND(SUM(Q3:Q6),5)</f>
        <v>118500</v>
      </c>
    </row>
    <row r="8" spans="1:17" x14ac:dyDescent="0.25">
      <c r="A8" s="1"/>
      <c r="B8" s="1" t="s">
        <v>10</v>
      </c>
      <c r="C8" s="1"/>
      <c r="D8" s="1"/>
      <c r="E8" s="4"/>
      <c r="F8" s="5"/>
      <c r="G8" s="4"/>
      <c r="H8" s="5"/>
      <c r="I8" s="4"/>
      <c r="J8" s="5"/>
      <c r="K8" s="4"/>
      <c r="L8" s="5"/>
      <c r="M8" s="4"/>
      <c r="N8" s="5"/>
      <c r="O8" s="4"/>
      <c r="P8" s="5"/>
      <c r="Q8" s="4"/>
    </row>
    <row r="9" spans="1:17" x14ac:dyDescent="0.25">
      <c r="A9" s="1"/>
      <c r="B9" s="1"/>
      <c r="C9" s="1" t="s">
        <v>11</v>
      </c>
      <c r="D9" s="1"/>
      <c r="E9" s="4"/>
      <c r="F9" s="5"/>
      <c r="G9" s="4"/>
      <c r="H9" s="5"/>
      <c r="I9" s="4"/>
      <c r="J9" s="5"/>
      <c r="K9" s="4"/>
      <c r="L9" s="5"/>
      <c r="M9" s="4"/>
      <c r="N9" s="5"/>
      <c r="O9" s="4"/>
      <c r="P9" s="5"/>
      <c r="Q9" s="4"/>
    </row>
    <row r="10" spans="1:17" x14ac:dyDescent="0.25">
      <c r="A10" s="1"/>
      <c r="B10" s="1"/>
      <c r="C10" s="1"/>
      <c r="D10" s="1" t="s">
        <v>12</v>
      </c>
      <c r="E10" s="4">
        <v>0</v>
      </c>
      <c r="F10" s="5"/>
      <c r="G10" s="4">
        <v>0</v>
      </c>
      <c r="H10" s="5"/>
      <c r="I10" s="4">
        <f>ROUND((E10-G10),5)</f>
        <v>0</v>
      </c>
      <c r="J10" s="5"/>
      <c r="K10" s="4">
        <v>0</v>
      </c>
      <c r="L10" s="5"/>
      <c r="M10" s="4">
        <v>0</v>
      </c>
      <c r="N10" s="5"/>
      <c r="O10" s="4">
        <f>ROUND((K10-M10),5)</f>
        <v>0</v>
      </c>
      <c r="P10" s="5"/>
      <c r="Q10" s="4">
        <v>24484</v>
      </c>
    </row>
    <row r="11" spans="1:17" x14ac:dyDescent="0.25">
      <c r="A11" s="1"/>
      <c r="B11" s="1"/>
      <c r="C11" s="1"/>
      <c r="D11" s="1" t="s">
        <v>13</v>
      </c>
      <c r="E11" s="4">
        <v>0</v>
      </c>
      <c r="F11" s="5"/>
      <c r="G11" s="4">
        <v>0</v>
      </c>
      <c r="H11" s="5"/>
      <c r="I11" s="4">
        <f>ROUND((E11-G11),5)</f>
        <v>0</v>
      </c>
      <c r="J11" s="5"/>
      <c r="K11" s="4">
        <v>0</v>
      </c>
      <c r="L11" s="5"/>
      <c r="M11" s="4">
        <v>0</v>
      </c>
      <c r="N11" s="5"/>
      <c r="O11" s="4">
        <f>ROUND((K11-M11),5)</f>
        <v>0</v>
      </c>
      <c r="P11" s="5"/>
      <c r="Q11" s="4">
        <v>30000</v>
      </c>
    </row>
    <row r="12" spans="1:17" x14ac:dyDescent="0.25">
      <c r="A12" s="1"/>
      <c r="B12" s="1"/>
      <c r="C12" s="1"/>
      <c r="D12" s="1" t="s">
        <v>14</v>
      </c>
      <c r="E12" s="4">
        <v>0</v>
      </c>
      <c r="F12" s="5"/>
      <c r="G12" s="4">
        <v>0</v>
      </c>
      <c r="H12" s="5"/>
      <c r="I12" s="4">
        <f>ROUND((E12-G12),5)</f>
        <v>0</v>
      </c>
      <c r="J12" s="5"/>
      <c r="K12" s="4">
        <v>0</v>
      </c>
      <c r="L12" s="5"/>
      <c r="M12" s="4">
        <v>0</v>
      </c>
      <c r="N12" s="5"/>
      <c r="O12" s="4">
        <f>ROUND((K12-M12),5)</f>
        <v>0</v>
      </c>
      <c r="P12" s="5"/>
      <c r="Q12" s="4">
        <v>0</v>
      </c>
    </row>
    <row r="13" spans="1:17" x14ac:dyDescent="0.25">
      <c r="A13" s="1"/>
      <c r="B13" s="1"/>
      <c r="C13" s="1"/>
      <c r="D13" s="1" t="s">
        <v>15</v>
      </c>
      <c r="E13" s="4">
        <v>0</v>
      </c>
      <c r="F13" s="5"/>
      <c r="G13" s="4">
        <v>0</v>
      </c>
      <c r="H13" s="5"/>
      <c r="I13" s="4">
        <f>ROUND((E13-G13),5)</f>
        <v>0</v>
      </c>
      <c r="J13" s="5"/>
      <c r="K13" s="4">
        <v>0</v>
      </c>
      <c r="L13" s="5"/>
      <c r="M13" s="4">
        <v>0</v>
      </c>
      <c r="N13" s="5"/>
      <c r="O13" s="4">
        <f>ROUND((K13-M13),5)</f>
        <v>0</v>
      </c>
      <c r="P13" s="5"/>
      <c r="Q13" s="4">
        <v>2000</v>
      </c>
    </row>
    <row r="14" spans="1:17" x14ac:dyDescent="0.25">
      <c r="A14" s="1"/>
      <c r="B14" s="1"/>
      <c r="C14" s="1"/>
      <c r="D14" s="1" t="s">
        <v>16</v>
      </c>
      <c r="E14" s="4">
        <v>0</v>
      </c>
      <c r="F14" s="5"/>
      <c r="G14" s="4">
        <v>0</v>
      </c>
      <c r="H14" s="5"/>
      <c r="I14" s="4">
        <f>ROUND((E14-G14),5)</f>
        <v>0</v>
      </c>
      <c r="J14" s="5"/>
      <c r="K14" s="4">
        <v>0</v>
      </c>
      <c r="L14" s="5"/>
      <c r="M14" s="4">
        <v>0</v>
      </c>
      <c r="N14" s="5"/>
      <c r="O14" s="4">
        <f>ROUND((K14-M14),5)</f>
        <v>0</v>
      </c>
      <c r="P14" s="5"/>
      <c r="Q14" s="4">
        <v>0</v>
      </c>
    </row>
    <row r="15" spans="1:17" x14ac:dyDescent="0.25">
      <c r="A15" s="1"/>
      <c r="B15" s="1"/>
      <c r="C15" s="1"/>
      <c r="D15" s="1" t="s">
        <v>17</v>
      </c>
      <c r="E15" s="4">
        <v>0</v>
      </c>
      <c r="F15" s="5"/>
      <c r="G15" s="4">
        <v>0</v>
      </c>
      <c r="H15" s="5"/>
      <c r="I15" s="4">
        <f>ROUND((E15-G15),5)</f>
        <v>0</v>
      </c>
      <c r="J15" s="5"/>
      <c r="K15" s="4">
        <v>0</v>
      </c>
      <c r="L15" s="5"/>
      <c r="M15" s="4">
        <v>0</v>
      </c>
      <c r="N15" s="5"/>
      <c r="O15" s="4">
        <f>ROUND((K15-M15),5)</f>
        <v>0</v>
      </c>
      <c r="P15" s="5"/>
      <c r="Q15" s="4">
        <v>0</v>
      </c>
    </row>
    <row r="16" spans="1:17" x14ac:dyDescent="0.25">
      <c r="A16" s="1"/>
      <c r="B16" s="1"/>
      <c r="C16" s="1"/>
      <c r="D16" s="1" t="s">
        <v>18</v>
      </c>
      <c r="E16" s="4">
        <v>9282.8799999999992</v>
      </c>
      <c r="F16" s="5"/>
      <c r="G16" s="4">
        <v>9282.8799999999992</v>
      </c>
      <c r="H16" s="5"/>
      <c r="I16" s="4">
        <f>ROUND((E16-G16),5)</f>
        <v>0</v>
      </c>
      <c r="J16" s="5"/>
      <c r="K16" s="4">
        <v>9282.8799999999992</v>
      </c>
      <c r="L16" s="5"/>
      <c r="M16" s="4">
        <v>9282.8799999999992</v>
      </c>
      <c r="N16" s="5"/>
      <c r="O16" s="4">
        <f>ROUND((K16-M16),5)</f>
        <v>0</v>
      </c>
      <c r="P16" s="5"/>
      <c r="Q16" s="4">
        <v>37313.5</v>
      </c>
    </row>
    <row r="17" spans="1:17" x14ac:dyDescent="0.25">
      <c r="A17" s="1"/>
      <c r="B17" s="1"/>
      <c r="C17" s="1"/>
      <c r="D17" s="1" t="s">
        <v>19</v>
      </c>
      <c r="E17" s="4">
        <v>0</v>
      </c>
      <c r="F17" s="5"/>
      <c r="G17" s="4">
        <v>0</v>
      </c>
      <c r="H17" s="5"/>
      <c r="I17" s="4">
        <f>ROUND((E17-G17),5)</f>
        <v>0</v>
      </c>
      <c r="J17" s="5"/>
      <c r="K17" s="4">
        <v>0</v>
      </c>
      <c r="L17" s="5"/>
      <c r="M17" s="4">
        <v>0</v>
      </c>
      <c r="N17" s="5"/>
      <c r="O17" s="4">
        <f>ROUND((K17-M17),5)</f>
        <v>0</v>
      </c>
      <c r="P17" s="5"/>
      <c r="Q17" s="4">
        <v>1000</v>
      </c>
    </row>
    <row r="18" spans="1:17" x14ac:dyDescent="0.25">
      <c r="A18" s="1"/>
      <c r="B18" s="1"/>
      <c r="C18" s="1"/>
      <c r="D18" s="1" t="s">
        <v>20</v>
      </c>
      <c r="E18" s="4">
        <v>195</v>
      </c>
      <c r="F18" s="5"/>
      <c r="G18" s="4">
        <v>195</v>
      </c>
      <c r="H18" s="5"/>
      <c r="I18" s="4">
        <f>ROUND((E18-G18),5)</f>
        <v>0</v>
      </c>
      <c r="J18" s="5"/>
      <c r="K18" s="4">
        <v>195</v>
      </c>
      <c r="L18" s="5"/>
      <c r="M18" s="4">
        <v>195</v>
      </c>
      <c r="N18" s="5"/>
      <c r="O18" s="4">
        <f>ROUND((K18-M18),5)</f>
        <v>0</v>
      </c>
      <c r="P18" s="5"/>
      <c r="Q18" s="4">
        <v>1000</v>
      </c>
    </row>
    <row r="19" spans="1:17" x14ac:dyDescent="0.25">
      <c r="A19" s="1"/>
      <c r="B19" s="1"/>
      <c r="C19" s="1"/>
      <c r="D19" s="1" t="s">
        <v>21</v>
      </c>
      <c r="E19" s="4">
        <v>25</v>
      </c>
      <c r="F19" s="5"/>
      <c r="G19" s="4">
        <v>25</v>
      </c>
      <c r="H19" s="5"/>
      <c r="I19" s="4">
        <f>ROUND((E19-G19),5)</f>
        <v>0</v>
      </c>
      <c r="J19" s="5"/>
      <c r="K19" s="4">
        <v>25</v>
      </c>
      <c r="L19" s="5"/>
      <c r="M19" s="4">
        <v>25</v>
      </c>
      <c r="N19" s="5"/>
      <c r="O19" s="4">
        <f>ROUND((K19-M19),5)</f>
        <v>0</v>
      </c>
      <c r="P19" s="5"/>
      <c r="Q19" s="4">
        <v>25</v>
      </c>
    </row>
    <row r="20" spans="1:17" x14ac:dyDescent="0.25">
      <c r="A20" s="1"/>
      <c r="B20" s="1"/>
      <c r="C20" s="1"/>
      <c r="D20" s="1" t="s">
        <v>22</v>
      </c>
      <c r="E20" s="4">
        <v>0</v>
      </c>
      <c r="F20" s="5"/>
      <c r="G20" s="4">
        <v>0</v>
      </c>
      <c r="H20" s="5"/>
      <c r="I20" s="4">
        <f>ROUND((E20-G20),5)</f>
        <v>0</v>
      </c>
      <c r="J20" s="5"/>
      <c r="K20" s="4">
        <v>0</v>
      </c>
      <c r="L20" s="5"/>
      <c r="M20" s="4">
        <v>0</v>
      </c>
      <c r="N20" s="5"/>
      <c r="O20" s="4">
        <f>ROUND((K20-M20),5)</f>
        <v>0</v>
      </c>
      <c r="P20" s="5"/>
      <c r="Q20" s="4">
        <v>0</v>
      </c>
    </row>
    <row r="21" spans="1:17" ht="15.75" thickBot="1" x14ac:dyDescent="0.3">
      <c r="A21" s="1"/>
      <c r="B21" s="1"/>
      <c r="C21" s="1"/>
      <c r="D21" s="1" t="s">
        <v>23</v>
      </c>
      <c r="E21" s="6">
        <v>0</v>
      </c>
      <c r="F21" s="5"/>
      <c r="G21" s="6">
        <v>0</v>
      </c>
      <c r="H21" s="5"/>
      <c r="I21" s="6">
        <f>ROUND((E21-G21),5)</f>
        <v>0</v>
      </c>
      <c r="J21" s="5"/>
      <c r="K21" s="6">
        <v>0</v>
      </c>
      <c r="L21" s="5"/>
      <c r="M21" s="6">
        <v>0</v>
      </c>
      <c r="N21" s="5"/>
      <c r="O21" s="6">
        <f>ROUND((K21-M21),5)</f>
        <v>0</v>
      </c>
      <c r="P21" s="5"/>
      <c r="Q21" s="6">
        <v>0</v>
      </c>
    </row>
    <row r="22" spans="1:17" x14ac:dyDescent="0.25">
      <c r="A22" s="1"/>
      <c r="B22" s="1"/>
      <c r="C22" s="1" t="s">
        <v>24</v>
      </c>
      <c r="D22" s="1"/>
      <c r="E22" s="4">
        <f>ROUND(SUM(E9:E21),5)</f>
        <v>9502.8799999999992</v>
      </c>
      <c r="F22" s="5"/>
      <c r="G22" s="4">
        <f>ROUND(SUM(G9:G21),5)</f>
        <v>9502.8799999999992</v>
      </c>
      <c r="H22" s="5"/>
      <c r="I22" s="4">
        <f>ROUND((E22-G22),5)</f>
        <v>0</v>
      </c>
      <c r="J22" s="5"/>
      <c r="K22" s="4">
        <f>ROUND(SUM(K9:K21),5)</f>
        <v>9502.8799999999992</v>
      </c>
      <c r="L22" s="5"/>
      <c r="M22" s="4">
        <f>ROUND(SUM(M9:M21),5)</f>
        <v>9502.8799999999992</v>
      </c>
      <c r="N22" s="5"/>
      <c r="O22" s="4">
        <f>ROUND((K22-M22),5)</f>
        <v>0</v>
      </c>
      <c r="P22" s="5"/>
      <c r="Q22" s="4">
        <f>ROUND(SUM(Q9:Q21),5)</f>
        <v>95822.5</v>
      </c>
    </row>
    <row r="23" spans="1:17" x14ac:dyDescent="0.25">
      <c r="A23" s="1"/>
      <c r="B23" s="1"/>
      <c r="C23" s="1" t="s">
        <v>25</v>
      </c>
      <c r="D23" s="1"/>
      <c r="E23" s="4"/>
      <c r="F23" s="5"/>
      <c r="G23" s="4"/>
      <c r="H23" s="5"/>
      <c r="I23" s="4"/>
      <c r="J23" s="5"/>
      <c r="K23" s="4"/>
      <c r="L23" s="5"/>
      <c r="M23" s="4"/>
      <c r="N23" s="5"/>
      <c r="O23" s="4"/>
      <c r="P23" s="5"/>
      <c r="Q23" s="4"/>
    </row>
    <row r="24" spans="1:17" x14ac:dyDescent="0.25">
      <c r="A24" s="1"/>
      <c r="B24" s="1"/>
      <c r="C24" s="1"/>
      <c r="D24" s="1" t="s">
        <v>26</v>
      </c>
      <c r="E24" s="4">
        <v>0</v>
      </c>
      <c r="F24" s="5"/>
      <c r="G24" s="4">
        <v>0</v>
      </c>
      <c r="H24" s="5"/>
      <c r="I24" s="4">
        <f>ROUND((E24-G24),5)</f>
        <v>0</v>
      </c>
      <c r="J24" s="5"/>
      <c r="K24" s="4">
        <v>0</v>
      </c>
      <c r="L24" s="5"/>
      <c r="M24" s="4">
        <v>0</v>
      </c>
      <c r="N24" s="5"/>
      <c r="O24" s="4">
        <f>ROUND((K24-M24),5)</f>
        <v>0</v>
      </c>
      <c r="P24" s="5"/>
      <c r="Q24" s="4">
        <v>500</v>
      </c>
    </row>
    <row r="25" spans="1:17" x14ac:dyDescent="0.25">
      <c r="A25" s="1"/>
      <c r="B25" s="1"/>
      <c r="C25" s="1"/>
      <c r="D25" s="1" t="s">
        <v>27</v>
      </c>
      <c r="E25" s="4">
        <v>-11972</v>
      </c>
      <c r="F25" s="5"/>
      <c r="G25" s="4">
        <v>0</v>
      </c>
      <c r="H25" s="5"/>
      <c r="I25" s="4">
        <f>ROUND((E25-G25),5)</f>
        <v>-11972</v>
      </c>
      <c r="J25" s="5"/>
      <c r="K25" s="4">
        <v>-11972</v>
      </c>
      <c r="L25" s="5"/>
      <c r="M25" s="4">
        <v>0</v>
      </c>
      <c r="N25" s="5"/>
      <c r="O25" s="4">
        <f>ROUND((K25-M25),5)</f>
        <v>-11972</v>
      </c>
      <c r="P25" s="5"/>
      <c r="Q25" s="4">
        <v>14000</v>
      </c>
    </row>
    <row r="26" spans="1:17" x14ac:dyDescent="0.25">
      <c r="A26" s="1"/>
      <c r="B26" s="1"/>
      <c r="C26" s="1"/>
      <c r="D26" s="1" t="s">
        <v>28</v>
      </c>
      <c r="E26" s="4">
        <v>0</v>
      </c>
      <c r="F26" s="5"/>
      <c r="G26" s="4">
        <v>0</v>
      </c>
      <c r="H26" s="5"/>
      <c r="I26" s="4">
        <f>ROUND((E26-G26),5)</f>
        <v>0</v>
      </c>
      <c r="J26" s="5"/>
      <c r="K26" s="4">
        <v>0</v>
      </c>
      <c r="L26" s="5"/>
      <c r="M26" s="4">
        <v>0</v>
      </c>
      <c r="N26" s="5"/>
      <c r="O26" s="4">
        <f>ROUND((K26-M26),5)</f>
        <v>0</v>
      </c>
      <c r="P26" s="5"/>
      <c r="Q26" s="4">
        <v>0</v>
      </c>
    </row>
    <row r="27" spans="1:17" x14ac:dyDescent="0.25">
      <c r="A27" s="1"/>
      <c r="B27" s="1"/>
      <c r="C27" s="1"/>
      <c r="D27" s="1" t="s">
        <v>29</v>
      </c>
      <c r="E27" s="4">
        <v>0</v>
      </c>
      <c r="F27" s="5"/>
      <c r="G27" s="4">
        <v>0</v>
      </c>
      <c r="H27" s="5"/>
      <c r="I27" s="4">
        <f>ROUND((E27-G27),5)</f>
        <v>0</v>
      </c>
      <c r="J27" s="5"/>
      <c r="K27" s="4">
        <v>0</v>
      </c>
      <c r="L27" s="5"/>
      <c r="M27" s="4">
        <v>0</v>
      </c>
      <c r="N27" s="5"/>
      <c r="O27" s="4">
        <f>ROUND((K27-M27),5)</f>
        <v>0</v>
      </c>
      <c r="P27" s="5"/>
      <c r="Q27" s="4">
        <v>0</v>
      </c>
    </row>
    <row r="28" spans="1:17" ht="15.75" thickBot="1" x14ac:dyDescent="0.3">
      <c r="A28" s="1"/>
      <c r="B28" s="1"/>
      <c r="C28" s="1"/>
      <c r="D28" s="1" t="s">
        <v>30</v>
      </c>
      <c r="E28" s="6">
        <v>930</v>
      </c>
      <c r="F28" s="5"/>
      <c r="G28" s="6">
        <v>930</v>
      </c>
      <c r="H28" s="5"/>
      <c r="I28" s="6">
        <f>ROUND((E28-G28),5)</f>
        <v>0</v>
      </c>
      <c r="J28" s="5"/>
      <c r="K28" s="6">
        <v>930</v>
      </c>
      <c r="L28" s="5"/>
      <c r="M28" s="6">
        <v>930</v>
      </c>
      <c r="N28" s="5"/>
      <c r="O28" s="6">
        <f>ROUND((K28-M28),5)</f>
        <v>0</v>
      </c>
      <c r="P28" s="5"/>
      <c r="Q28" s="6">
        <v>5000</v>
      </c>
    </row>
    <row r="29" spans="1:17" x14ac:dyDescent="0.25">
      <c r="A29" s="1"/>
      <c r="B29" s="1"/>
      <c r="C29" s="1" t="s">
        <v>31</v>
      </c>
      <c r="D29" s="1"/>
      <c r="E29" s="4">
        <f>ROUND(SUM(E23:E28),5)</f>
        <v>-11042</v>
      </c>
      <c r="F29" s="5"/>
      <c r="G29" s="4">
        <f>ROUND(SUM(G23:G28),5)</f>
        <v>930</v>
      </c>
      <c r="H29" s="5"/>
      <c r="I29" s="4">
        <f>ROUND((E29-G29),5)</f>
        <v>-11972</v>
      </c>
      <c r="J29" s="5"/>
      <c r="K29" s="4">
        <f>ROUND(SUM(K23:K28),5)</f>
        <v>-11042</v>
      </c>
      <c r="L29" s="5"/>
      <c r="M29" s="4">
        <f>ROUND(SUM(M23:M28),5)</f>
        <v>930</v>
      </c>
      <c r="N29" s="5"/>
      <c r="O29" s="4">
        <f>ROUND((K29-M29),5)</f>
        <v>-11972</v>
      </c>
      <c r="P29" s="5"/>
      <c r="Q29" s="4">
        <f>ROUND(SUM(Q23:Q28),5)</f>
        <v>19500</v>
      </c>
    </row>
    <row r="30" spans="1:17" x14ac:dyDescent="0.25">
      <c r="A30" s="1"/>
      <c r="B30" s="1"/>
      <c r="C30" s="1" t="s">
        <v>32</v>
      </c>
      <c r="D30" s="1"/>
      <c r="E30" s="4">
        <v>0</v>
      </c>
      <c r="F30" s="5"/>
      <c r="G30" s="4">
        <v>0</v>
      </c>
      <c r="H30" s="5"/>
      <c r="I30" s="4">
        <f>ROUND((E30-G30),5)</f>
        <v>0</v>
      </c>
      <c r="J30" s="5"/>
      <c r="K30" s="4">
        <v>0</v>
      </c>
      <c r="L30" s="5"/>
      <c r="M30" s="4">
        <v>0</v>
      </c>
      <c r="N30" s="5"/>
      <c r="O30" s="4">
        <f>ROUND((K30-M30),5)</f>
        <v>0</v>
      </c>
      <c r="P30" s="5"/>
      <c r="Q30" s="4">
        <v>0</v>
      </c>
    </row>
    <row r="31" spans="1:17" x14ac:dyDescent="0.25">
      <c r="A31" s="1"/>
      <c r="B31" s="1"/>
      <c r="C31" s="1" t="s">
        <v>33</v>
      </c>
      <c r="D31" s="1"/>
      <c r="E31" s="4"/>
      <c r="F31" s="5"/>
      <c r="G31" s="4"/>
      <c r="H31" s="5"/>
      <c r="I31" s="4"/>
      <c r="J31" s="5"/>
      <c r="K31" s="4"/>
      <c r="L31" s="5"/>
      <c r="M31" s="4"/>
      <c r="N31" s="5"/>
      <c r="O31" s="4"/>
      <c r="P31" s="5"/>
      <c r="Q31" s="4"/>
    </row>
    <row r="32" spans="1:17" x14ac:dyDescent="0.25">
      <c r="A32" s="1"/>
      <c r="B32" s="1"/>
      <c r="C32" s="1"/>
      <c r="D32" s="1" t="s">
        <v>34</v>
      </c>
      <c r="E32" s="4">
        <v>0</v>
      </c>
      <c r="F32" s="5"/>
      <c r="G32" s="4">
        <v>0</v>
      </c>
      <c r="H32" s="5"/>
      <c r="I32" s="4">
        <f>ROUND((E32-G32),5)</f>
        <v>0</v>
      </c>
      <c r="J32" s="5"/>
      <c r="K32" s="4">
        <v>0</v>
      </c>
      <c r="L32" s="5"/>
      <c r="M32" s="4">
        <v>0</v>
      </c>
      <c r="N32" s="5"/>
      <c r="O32" s="4">
        <f>ROUND((K32-M32),5)</f>
        <v>0</v>
      </c>
      <c r="P32" s="5"/>
      <c r="Q32" s="4">
        <v>0</v>
      </c>
    </row>
    <row r="33" spans="1:17" x14ac:dyDescent="0.25">
      <c r="A33" s="1"/>
      <c r="B33" s="1"/>
      <c r="C33" s="1"/>
      <c r="D33" s="1" t="s">
        <v>35</v>
      </c>
      <c r="E33" s="4">
        <v>0</v>
      </c>
      <c r="F33" s="5"/>
      <c r="G33" s="4">
        <v>0</v>
      </c>
      <c r="H33" s="5"/>
      <c r="I33" s="4">
        <f>ROUND((E33-G33),5)</f>
        <v>0</v>
      </c>
      <c r="J33" s="5"/>
      <c r="K33" s="4">
        <v>0</v>
      </c>
      <c r="L33" s="5"/>
      <c r="M33" s="4">
        <v>0</v>
      </c>
      <c r="N33" s="5"/>
      <c r="O33" s="4">
        <f>ROUND((K33-M33),5)</f>
        <v>0</v>
      </c>
      <c r="P33" s="5"/>
      <c r="Q33" s="4">
        <v>0</v>
      </c>
    </row>
    <row r="34" spans="1:17" ht="15.75" thickBot="1" x14ac:dyDescent="0.3">
      <c r="A34" s="1"/>
      <c r="B34" s="1"/>
      <c r="C34" s="1"/>
      <c r="D34" s="1" t="s">
        <v>36</v>
      </c>
      <c r="E34" s="6">
        <v>0</v>
      </c>
      <c r="F34" s="5"/>
      <c r="G34" s="6">
        <v>0</v>
      </c>
      <c r="H34" s="5"/>
      <c r="I34" s="6">
        <f>ROUND((E34-G34),5)</f>
        <v>0</v>
      </c>
      <c r="J34" s="5"/>
      <c r="K34" s="6">
        <v>0</v>
      </c>
      <c r="L34" s="5"/>
      <c r="M34" s="6">
        <v>0</v>
      </c>
      <c r="N34" s="5"/>
      <c r="O34" s="6">
        <f>ROUND((K34-M34),5)</f>
        <v>0</v>
      </c>
      <c r="P34" s="5"/>
      <c r="Q34" s="6">
        <v>2500</v>
      </c>
    </row>
    <row r="35" spans="1:17" x14ac:dyDescent="0.25">
      <c r="A35" s="1"/>
      <c r="B35" s="1"/>
      <c r="C35" s="1" t="s">
        <v>37</v>
      </c>
      <c r="D35" s="1"/>
      <c r="E35" s="4">
        <f>ROUND(SUM(E31:E34),5)</f>
        <v>0</v>
      </c>
      <c r="F35" s="5"/>
      <c r="G35" s="4">
        <f>ROUND(SUM(G31:G34),5)</f>
        <v>0</v>
      </c>
      <c r="H35" s="5"/>
      <c r="I35" s="4">
        <f>ROUND((E35-G35),5)</f>
        <v>0</v>
      </c>
      <c r="J35" s="5"/>
      <c r="K35" s="4">
        <f>ROUND(SUM(K31:K34),5)</f>
        <v>0</v>
      </c>
      <c r="L35" s="5"/>
      <c r="M35" s="4">
        <f>ROUND(SUM(M31:M34),5)</f>
        <v>0</v>
      </c>
      <c r="N35" s="5"/>
      <c r="O35" s="4">
        <f>ROUND((K35-M35),5)</f>
        <v>0</v>
      </c>
      <c r="P35" s="5"/>
      <c r="Q35" s="4">
        <f>ROUND(SUM(Q31:Q34),5)</f>
        <v>2500</v>
      </c>
    </row>
    <row r="36" spans="1:17" x14ac:dyDescent="0.25">
      <c r="A36" s="1"/>
      <c r="B36" s="1"/>
      <c r="C36" s="1" t="s">
        <v>38</v>
      </c>
      <c r="D36" s="1"/>
      <c r="E36" s="4"/>
      <c r="F36" s="5"/>
      <c r="G36" s="4"/>
      <c r="H36" s="5"/>
      <c r="I36" s="4"/>
      <c r="J36" s="5"/>
      <c r="K36" s="4"/>
      <c r="L36" s="5"/>
      <c r="M36" s="4"/>
      <c r="N36" s="5"/>
      <c r="O36" s="4"/>
      <c r="P36" s="5"/>
      <c r="Q36" s="4"/>
    </row>
    <row r="37" spans="1:17" x14ac:dyDescent="0.25">
      <c r="A37" s="1"/>
      <c r="B37" s="1"/>
      <c r="C37" s="1"/>
      <c r="D37" s="1" t="s">
        <v>39</v>
      </c>
      <c r="E37" s="4">
        <v>0</v>
      </c>
      <c r="F37" s="5"/>
      <c r="G37" s="4">
        <v>0</v>
      </c>
      <c r="H37" s="5"/>
      <c r="I37" s="4">
        <f>ROUND((E37-G37),5)</f>
        <v>0</v>
      </c>
      <c r="J37" s="5"/>
      <c r="K37" s="4">
        <v>0</v>
      </c>
      <c r="L37" s="5"/>
      <c r="M37" s="4">
        <v>0</v>
      </c>
      <c r="N37" s="5"/>
      <c r="O37" s="4">
        <f>ROUND((K37-M37),5)</f>
        <v>0</v>
      </c>
      <c r="P37" s="5"/>
      <c r="Q37" s="4">
        <v>0</v>
      </c>
    </row>
    <row r="38" spans="1:17" x14ac:dyDescent="0.25">
      <c r="A38" s="1"/>
      <c r="B38" s="1"/>
      <c r="C38" s="1"/>
      <c r="D38" s="1" t="s">
        <v>40</v>
      </c>
      <c r="E38" s="4">
        <v>0</v>
      </c>
      <c r="F38" s="5"/>
      <c r="G38" s="4">
        <v>0</v>
      </c>
      <c r="H38" s="5"/>
      <c r="I38" s="4">
        <f>ROUND((E38-G38),5)</f>
        <v>0</v>
      </c>
      <c r="J38" s="5"/>
      <c r="K38" s="4">
        <v>0</v>
      </c>
      <c r="L38" s="5"/>
      <c r="M38" s="4">
        <v>0</v>
      </c>
      <c r="N38" s="5"/>
      <c r="O38" s="4">
        <f>ROUND((K38-M38),5)</f>
        <v>0</v>
      </c>
      <c r="P38" s="5"/>
      <c r="Q38" s="4">
        <v>0</v>
      </c>
    </row>
    <row r="39" spans="1:17" x14ac:dyDescent="0.25">
      <c r="A39" s="1"/>
      <c r="B39" s="1"/>
      <c r="C39" s="1"/>
      <c r="D39" s="1" t="s">
        <v>41</v>
      </c>
      <c r="E39" s="4">
        <v>0</v>
      </c>
      <c r="F39" s="5"/>
      <c r="G39" s="4">
        <v>0</v>
      </c>
      <c r="H39" s="5"/>
      <c r="I39" s="4">
        <f>ROUND((E39-G39),5)</f>
        <v>0</v>
      </c>
      <c r="J39" s="5"/>
      <c r="K39" s="4">
        <v>0</v>
      </c>
      <c r="L39" s="5"/>
      <c r="M39" s="4">
        <v>0</v>
      </c>
      <c r="N39" s="5"/>
      <c r="O39" s="4">
        <f>ROUND((K39-M39),5)</f>
        <v>0</v>
      </c>
      <c r="P39" s="5"/>
      <c r="Q39" s="4">
        <v>0</v>
      </c>
    </row>
    <row r="40" spans="1:17" x14ac:dyDescent="0.25">
      <c r="A40" s="1"/>
      <c r="B40" s="1"/>
      <c r="C40" s="1"/>
      <c r="D40" s="1" t="s">
        <v>42</v>
      </c>
      <c r="E40" s="4">
        <v>0</v>
      </c>
      <c r="F40" s="5"/>
      <c r="G40" s="4">
        <v>0</v>
      </c>
      <c r="H40" s="5"/>
      <c r="I40" s="4">
        <f>ROUND((E40-G40),5)</f>
        <v>0</v>
      </c>
      <c r="J40" s="5"/>
      <c r="K40" s="4">
        <v>0</v>
      </c>
      <c r="L40" s="5"/>
      <c r="M40" s="4">
        <v>0</v>
      </c>
      <c r="N40" s="5"/>
      <c r="O40" s="4">
        <f>ROUND((K40-M40),5)</f>
        <v>0</v>
      </c>
      <c r="P40" s="5"/>
      <c r="Q40" s="4">
        <v>25000</v>
      </c>
    </row>
    <row r="41" spans="1:17" x14ac:dyDescent="0.25">
      <c r="A41" s="1"/>
      <c r="B41" s="1"/>
      <c r="C41" s="1"/>
      <c r="D41" s="1" t="s">
        <v>43</v>
      </c>
      <c r="E41" s="4">
        <v>0</v>
      </c>
      <c r="F41" s="5"/>
      <c r="G41" s="4">
        <v>0</v>
      </c>
      <c r="H41" s="5"/>
      <c r="I41" s="4">
        <f>ROUND((E41-G41),5)</f>
        <v>0</v>
      </c>
      <c r="J41" s="5"/>
      <c r="K41" s="4">
        <v>0</v>
      </c>
      <c r="L41" s="5"/>
      <c r="M41" s="4">
        <v>0</v>
      </c>
      <c r="N41" s="5"/>
      <c r="O41" s="4">
        <f>ROUND((K41-M41),5)</f>
        <v>0</v>
      </c>
      <c r="P41" s="5"/>
      <c r="Q41" s="4">
        <v>7500</v>
      </c>
    </row>
    <row r="42" spans="1:17" x14ac:dyDescent="0.25">
      <c r="A42" s="1"/>
      <c r="B42" s="1"/>
      <c r="C42" s="1"/>
      <c r="D42" s="1" t="s">
        <v>44</v>
      </c>
      <c r="E42" s="4">
        <v>0</v>
      </c>
      <c r="F42" s="5"/>
      <c r="G42" s="4">
        <v>0</v>
      </c>
      <c r="H42" s="5"/>
      <c r="I42" s="4">
        <f>ROUND((E42-G42),5)</f>
        <v>0</v>
      </c>
      <c r="J42" s="5"/>
      <c r="K42" s="4">
        <v>0</v>
      </c>
      <c r="L42" s="5"/>
      <c r="M42" s="4">
        <v>0</v>
      </c>
      <c r="N42" s="5"/>
      <c r="O42" s="4">
        <f>ROUND((K42-M42),5)</f>
        <v>0</v>
      </c>
      <c r="P42" s="5"/>
      <c r="Q42" s="4">
        <v>0</v>
      </c>
    </row>
    <row r="43" spans="1:17" ht="15.75" thickBot="1" x14ac:dyDescent="0.3">
      <c r="A43" s="1"/>
      <c r="B43" s="1"/>
      <c r="C43" s="1"/>
      <c r="D43" s="1" t="s">
        <v>45</v>
      </c>
      <c r="E43" s="6">
        <v>3212.31</v>
      </c>
      <c r="F43" s="5"/>
      <c r="G43" s="6">
        <v>3212.31</v>
      </c>
      <c r="H43" s="5"/>
      <c r="I43" s="6">
        <f>ROUND((E43-G43),5)</f>
        <v>0</v>
      </c>
      <c r="J43" s="5"/>
      <c r="K43" s="6">
        <v>3212.31</v>
      </c>
      <c r="L43" s="5"/>
      <c r="M43" s="6">
        <v>3212.31</v>
      </c>
      <c r="N43" s="5"/>
      <c r="O43" s="6">
        <f>ROUND((K43-M43),5)</f>
        <v>0</v>
      </c>
      <c r="P43" s="5"/>
      <c r="Q43" s="6">
        <v>28000</v>
      </c>
    </row>
    <row r="44" spans="1:17" x14ac:dyDescent="0.25">
      <c r="A44" s="1"/>
      <c r="B44" s="1"/>
      <c r="C44" s="1" t="s">
        <v>46</v>
      </c>
      <c r="D44" s="1"/>
      <c r="E44" s="4">
        <f>ROUND(SUM(E36:E43),5)</f>
        <v>3212.31</v>
      </c>
      <c r="F44" s="5"/>
      <c r="G44" s="4">
        <f>ROUND(SUM(G36:G43),5)</f>
        <v>3212.31</v>
      </c>
      <c r="H44" s="5"/>
      <c r="I44" s="4">
        <f>ROUND((E44-G44),5)</f>
        <v>0</v>
      </c>
      <c r="J44" s="5"/>
      <c r="K44" s="4">
        <f>ROUND(SUM(K36:K43),5)</f>
        <v>3212.31</v>
      </c>
      <c r="L44" s="5"/>
      <c r="M44" s="4">
        <f>ROUND(SUM(M36:M43),5)</f>
        <v>3212.31</v>
      </c>
      <c r="N44" s="5"/>
      <c r="O44" s="4">
        <f>ROUND((K44-M44),5)</f>
        <v>0</v>
      </c>
      <c r="P44" s="5"/>
      <c r="Q44" s="4">
        <f>ROUND(SUM(Q36:Q43),5)</f>
        <v>60500</v>
      </c>
    </row>
    <row r="45" spans="1:17" x14ac:dyDescent="0.25">
      <c r="A45" s="1"/>
      <c r="B45" s="1"/>
      <c r="C45" s="1" t="s">
        <v>47</v>
      </c>
      <c r="D45" s="1"/>
      <c r="E45" s="4"/>
      <c r="F45" s="5"/>
      <c r="G45" s="4"/>
      <c r="H45" s="5"/>
      <c r="I45" s="4"/>
      <c r="J45" s="5"/>
      <c r="K45" s="4"/>
      <c r="L45" s="5"/>
      <c r="M45" s="4"/>
      <c r="N45" s="5"/>
      <c r="O45" s="4"/>
      <c r="P45" s="5"/>
      <c r="Q45" s="4"/>
    </row>
    <row r="46" spans="1:17" x14ac:dyDescent="0.25">
      <c r="A46" s="1"/>
      <c r="B46" s="1"/>
      <c r="C46" s="1"/>
      <c r="D46" s="1" t="s">
        <v>48</v>
      </c>
      <c r="E46" s="4">
        <v>0</v>
      </c>
      <c r="F46" s="5"/>
      <c r="G46" s="4">
        <v>0</v>
      </c>
      <c r="H46" s="5"/>
      <c r="I46" s="4">
        <f>ROUND((E46-G46),5)</f>
        <v>0</v>
      </c>
      <c r="J46" s="5"/>
      <c r="K46" s="4">
        <v>0</v>
      </c>
      <c r="L46" s="5"/>
      <c r="M46" s="4">
        <v>0</v>
      </c>
      <c r="N46" s="5"/>
      <c r="O46" s="4">
        <f>ROUND((K46-M46),5)</f>
        <v>0</v>
      </c>
      <c r="P46" s="5"/>
      <c r="Q46" s="4">
        <v>10000</v>
      </c>
    </row>
    <row r="47" spans="1:17" ht="15.75" thickBot="1" x14ac:dyDescent="0.3">
      <c r="A47" s="1"/>
      <c r="B47" s="1"/>
      <c r="C47" s="1"/>
      <c r="D47" s="1" t="s">
        <v>49</v>
      </c>
      <c r="E47" s="7">
        <v>0</v>
      </c>
      <c r="F47" s="5"/>
      <c r="G47" s="7">
        <v>0</v>
      </c>
      <c r="H47" s="5"/>
      <c r="I47" s="7">
        <f>ROUND((E47-G47),5)</f>
        <v>0</v>
      </c>
      <c r="J47" s="5"/>
      <c r="K47" s="7">
        <v>0</v>
      </c>
      <c r="L47" s="5"/>
      <c r="M47" s="7">
        <v>0</v>
      </c>
      <c r="N47" s="5"/>
      <c r="O47" s="7">
        <f>ROUND((K47-M47),5)</f>
        <v>0</v>
      </c>
      <c r="P47" s="5"/>
      <c r="Q47" s="7">
        <v>1500</v>
      </c>
    </row>
    <row r="48" spans="1:17" ht="15.75" thickBot="1" x14ac:dyDescent="0.3">
      <c r="A48" s="1"/>
      <c r="B48" s="1"/>
      <c r="C48" s="1" t="s">
        <v>50</v>
      </c>
      <c r="D48" s="1"/>
      <c r="E48" s="8">
        <f>ROUND(SUM(E45:E47),5)</f>
        <v>0</v>
      </c>
      <c r="F48" s="5"/>
      <c r="G48" s="8">
        <f>ROUND(SUM(G45:G47),5)</f>
        <v>0</v>
      </c>
      <c r="H48" s="5"/>
      <c r="I48" s="8">
        <f>ROUND((E48-G48),5)</f>
        <v>0</v>
      </c>
      <c r="J48" s="5"/>
      <c r="K48" s="8">
        <f>ROUND(SUM(K45:K47),5)</f>
        <v>0</v>
      </c>
      <c r="L48" s="5"/>
      <c r="M48" s="8">
        <f>ROUND(SUM(M45:M47),5)</f>
        <v>0</v>
      </c>
      <c r="N48" s="5"/>
      <c r="O48" s="8">
        <f>ROUND((K48-M48),5)</f>
        <v>0</v>
      </c>
      <c r="P48" s="5"/>
      <c r="Q48" s="8">
        <f>ROUND(SUM(Q45:Q47),5)</f>
        <v>11500</v>
      </c>
    </row>
    <row r="49" spans="1:17" ht="15.75" thickBot="1" x14ac:dyDescent="0.3">
      <c r="A49" s="1"/>
      <c r="B49" s="1" t="s">
        <v>51</v>
      </c>
      <c r="C49" s="1"/>
      <c r="D49" s="1"/>
      <c r="E49" s="8">
        <f>ROUND(E8+E22+SUM(E29:E30)+E35+E44+E48,5)</f>
        <v>1673.19</v>
      </c>
      <c r="F49" s="5"/>
      <c r="G49" s="8">
        <f>ROUND(G8+G22+SUM(G29:G30)+G35+G44+G48,5)</f>
        <v>13645.19</v>
      </c>
      <c r="H49" s="5"/>
      <c r="I49" s="8">
        <f>ROUND((E49-G49),5)</f>
        <v>-11972</v>
      </c>
      <c r="J49" s="5"/>
      <c r="K49" s="8">
        <f>ROUND(K8+K22+SUM(K29:K30)+K35+K44+K48,5)</f>
        <v>1673.19</v>
      </c>
      <c r="L49" s="5"/>
      <c r="M49" s="8">
        <f>ROUND(M8+M22+SUM(M29:M30)+M35+M44+M48,5)</f>
        <v>13645.19</v>
      </c>
      <c r="N49" s="5"/>
      <c r="O49" s="8">
        <f>ROUND((K49-M49),5)</f>
        <v>-11972</v>
      </c>
      <c r="P49" s="5"/>
      <c r="Q49" s="8">
        <f>ROUND(Q8+Q22+SUM(Q29:Q30)+Q35+Q44+Q48,5)</f>
        <v>189822.5</v>
      </c>
    </row>
    <row r="50" spans="1:17" s="10" customFormat="1" ht="12" thickBot="1" x14ac:dyDescent="0.25">
      <c r="A50" s="1" t="s">
        <v>52</v>
      </c>
      <c r="B50" s="1"/>
      <c r="C50" s="1"/>
      <c r="D50" s="1"/>
      <c r="E50" s="9">
        <f>ROUND(E7-E49,5)</f>
        <v>-1670.57</v>
      </c>
      <c r="F50" s="1"/>
      <c r="G50" s="9">
        <f>ROUND(G7-G49,5)</f>
        <v>-13645.19</v>
      </c>
      <c r="H50" s="1"/>
      <c r="I50" s="9">
        <f>ROUND((E50-G50),5)</f>
        <v>11974.62</v>
      </c>
      <c r="J50" s="1"/>
      <c r="K50" s="9">
        <f>ROUND(K7-K49,5)</f>
        <v>-1670.57</v>
      </c>
      <c r="L50" s="1"/>
      <c r="M50" s="9">
        <f>ROUND(M7-M49,5)</f>
        <v>-13645.19</v>
      </c>
      <c r="N50" s="1"/>
      <c r="O50" s="9">
        <f>ROUND((K50-M50),5)</f>
        <v>11974.62</v>
      </c>
      <c r="P50" s="1"/>
      <c r="Q50" s="9">
        <f>ROUND(Q7-Q49,5)</f>
        <v>-71322.5</v>
      </c>
    </row>
    <row r="51" spans="1:17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1:50 PM
&amp;"Arial,Bold"&amp;8 09/24/21
&amp;"Arial,Bold"&amp;8 Accrual Basis&amp;C&amp;"Arial,Bold"&amp;12 Gold Mountain CSD - Fire Fund
&amp;"Arial,Bold"&amp;14 Budget Comparison
&amp;"Arial,Bold"&amp;10 July through August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314325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314325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2021-09-24T20:50:35Z</dcterms:created>
  <dcterms:modified xsi:type="dcterms:W3CDTF">2021-09-24T20:53:20Z</dcterms:modified>
</cp:coreProperties>
</file>